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57FDE651-C27C-4F9C-8888-A5C502B69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9" i="1" l="1"/>
  <c r="B115" i="1"/>
  <c r="B93" i="1"/>
  <c r="B88" i="1"/>
  <c r="B80" i="1"/>
  <c r="B78" i="1"/>
  <c r="B74" i="1"/>
  <c r="B70" i="1"/>
  <c r="B68" i="1"/>
  <c r="B66" i="1"/>
  <c r="B56" i="1"/>
  <c r="B30" i="1"/>
  <c r="B48" i="1"/>
  <c r="C23" i="1"/>
  <c r="B28" i="1"/>
  <c r="B25" i="1"/>
</calcChain>
</file>

<file path=xl/sharedStrings.xml><?xml version="1.0" encoding="utf-8"?>
<sst xmlns="http://schemas.openxmlformats.org/spreadsheetml/2006/main" count="130" uniqueCount="81">
  <si>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</si>
  <si>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</si>
  <si>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</si>
  <si>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</si>
  <si>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</si>
  <si>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</si>
  <si>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</si>
  <si>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</si>
  <si>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26.11.2025.</t>
  </si>
  <si>
    <t>MATERIJALNI I OSTALI TROŠKOVI 07E I 07F</t>
  </si>
  <si>
    <t>27.11.2025.</t>
  </si>
  <si>
    <t>IZVOD  BR. 274</t>
  </si>
  <si>
    <t>UPLATA DIREKTNA PLAĆANJA RFZO -LEKOVI U SEKUNDARNOJ I TERCIJARNOJ ZZ 071</t>
  </si>
  <si>
    <t>UPLATA DIREKTNA PLAĆANJA RFZO - CITOSTATICI SA  LISTE LEKOVA 073</t>
  </si>
  <si>
    <t>UPLATA DIREKTNA PLAĆANJA RFZO - DIJALIZA LEKOVI PO POSEBNOM REŽIMU C LISTA 074</t>
  </si>
  <si>
    <t>UPLATA DIREKTNA PLAĆANJA RFZO - LEKOVI ZA HEMOFILIJU 075</t>
  </si>
  <si>
    <t>UPLATA DIREKTNA PLAĆANJA RFZO - KRV I PRODUKTI OD KRVI 076</t>
  </si>
  <si>
    <t>UPLATA DIREKTNA PLAĆANJA RFZO - UGRADNI MATERIJAL U ORTOPEDIJI 077</t>
  </si>
  <si>
    <t>UPLATA DIREKTNA PLAĆANJA RFZO - IMPLANTANTI U ORTOPEDIJI - PROTEZE 078</t>
  </si>
  <si>
    <t>UPLATA DIREKTNA PLAĆANJA RFZO - ENERGENTI U SZ 07C</t>
  </si>
  <si>
    <t>UPLATA DIREKTNA PLAĆANJA RFZO -MATERIJAL ZA DIJALIZU 080</t>
  </si>
  <si>
    <t>UPLATA DIREKTNA PLAĆANJA RFZO - STENTOVI 082</t>
  </si>
  <si>
    <t>UPLATA DIREKTNA PLAĆANJA RFZO - SANITETSKI I MEDICINSKI MATERIJAL  SZ 085</t>
  </si>
  <si>
    <t>UPLATA DIREKTNA PLAĆANJA RFZO - REAGENSI U SEKUNDARNOJ ZDRAVSTVENOJ ZAŠTITI 086</t>
  </si>
  <si>
    <t>LASER CENTAR LCL LESKOVAC</t>
  </si>
  <si>
    <t>LEKOVI U SEKUNDARNOJ I TERCIJARNOJ ZZ 071</t>
  </si>
  <si>
    <t>INPHARM  CO DOO BEOGRAD</t>
  </si>
  <si>
    <t>BEOHEM-3 DOO</t>
  </si>
  <si>
    <t>PHARMASWISS  DOO BEOGRAD</t>
  </si>
  <si>
    <t>PROTON SYSTEM DOO</t>
  </si>
  <si>
    <t>FARMALOGIST DOO BEOGRAD</t>
  </si>
  <si>
    <t>MEDIKUNION DOO BEOGRAD</t>
  </si>
  <si>
    <t>B.BRAUN ADRIA RSRB DOO BEOGRAD</t>
  </si>
  <si>
    <t>MEDICA LINEA PHARM</t>
  </si>
  <si>
    <t>MERCK DOO BEOGRAD</t>
  </si>
  <si>
    <t>ASPECTUM  BG DOO</t>
  </si>
  <si>
    <t>AMICUS SRB. DOO BEOGRAD</t>
  </si>
  <si>
    <t>ADOC DOO BEOGRAD</t>
  </si>
  <si>
    <t>INO-PHARM  DOO BEOGRAD</t>
  </si>
  <si>
    <t>PHOENIX PHARMA DOO BEOGRAD</t>
  </si>
  <si>
    <t>VEGA DOO VALJEVO</t>
  </si>
  <si>
    <t>MAGNA PHARMACIA DOO BEOGRAD</t>
  </si>
  <si>
    <t>SOPHARMA TRADING</t>
  </si>
  <si>
    <t>CITOSTATICI SA  LISTE LEKOVA 073</t>
  </si>
  <si>
    <t>DIJALIZA LEKOVI PO POSEBNOM REŽIMU C LISTA 074</t>
  </si>
  <si>
    <t>PFIZER SRB DOO</t>
  </si>
  <si>
    <t>LEKOVI ZA HEMOFILIJU 075</t>
  </si>
  <si>
    <t>KRV I PRODUKTI OD KRVI 076</t>
  </si>
  <si>
    <t>MAKLER DOO BEOGRAD</t>
  </si>
  <si>
    <t>UGRADNI MATERIJAL U ORTOPEDIJI 077</t>
  </si>
  <si>
    <t>ZOREX PHARMA</t>
  </si>
  <si>
    <t>INVENTO HEALTH CARE GROUP</t>
  </si>
  <si>
    <t>IMPLANTANTI U ORTOPEDIJI - PROTEZE 078</t>
  </si>
  <si>
    <t>ECOTRADE BG DOO NIŠ</t>
  </si>
  <si>
    <t>MAYMEDICA DOO BEOGRAD</t>
  </si>
  <si>
    <t>ENERGENTI U SZ 07C</t>
  </si>
  <si>
    <t>ELEKTROPRIVREDA SRBIJE (JP EPS BEOGRAD)</t>
  </si>
  <si>
    <t>MATERIJAL ZA DIJALIZU 080</t>
  </si>
  <si>
    <t>MEDICON DOO DEČ</t>
  </si>
  <si>
    <t>FRESENIUS MEDICAL CARE SRBIJA DOO VRŠAC</t>
  </si>
  <si>
    <t>STENTOVI 082</t>
  </si>
  <si>
    <t>SOUL MEDICAL DOO</t>
  </si>
  <si>
    <t>NEOMEDICA DOO BEOGRAD</t>
  </si>
  <si>
    <t>MEGAPHARM DOO</t>
  </si>
  <si>
    <t>SANITETSKI I MEDICINSKI MATERIJAL  SZ 085</t>
  </si>
  <si>
    <t>SN MEDIC DOO BEOGRAD</t>
  </si>
  <si>
    <t>ETER&amp;MEDICAL</t>
  </si>
  <si>
    <t>FLORA KOMERC DOO GORNJI MILANOVAC</t>
  </si>
  <si>
    <t>MEDIV DOO BEOGRAD - NOVI BEOGRAD</t>
  </si>
  <si>
    <t>PROFESIONAL MEDIC DOO</t>
  </si>
  <si>
    <t>FUTURE PHARM DOO STARA PAZOVA</t>
  </si>
  <si>
    <t>ATAN MARK DOO BEOGRAD</t>
  </si>
  <si>
    <t>OPTICUS DOO BEOGRAD</t>
  </si>
  <si>
    <t>GOSPER  DOO BEOGRAD</t>
  </si>
  <si>
    <t>VICOR DOO NOVI BEOGRAD</t>
  </si>
  <si>
    <t>BIOTEC MEDICAL BEOGRAD</t>
  </si>
  <si>
    <t>SUPERLAB DOO BEOGRAD</t>
  </si>
  <si>
    <t>LAYON   DOO</t>
  </si>
  <si>
    <t>REAGENSI U SEKUNDARNOJ ZDRAVSTVENOJ ZAŠTITI 086</t>
  </si>
  <si>
    <t>YUNYCOM DOO BEOGRAD</t>
  </si>
  <si>
    <t>Team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</si>
</sst>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9"/>
  <sheetViews>
    <sheetView tabSelected="1" zoomScaleNormal="100" workbookViewId="0">
      <selection activeCell="B120" sqref="B1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1934617</v>
      </c>
    </row>
    <row r="8" spans="1:3" x14ac:dyDescent="0.25">
      <c r="A8" s="4" t="s">
        <v>2</v>
      </c>
      <c r="B8" s="5" t="s">
        <v>8</v>
      </c>
      <c r="C8" s="6">
        <v>1936344</v>
      </c>
    </row>
    <row r="9" spans="1:3" x14ac:dyDescent="0.25">
      <c r="A9" s="4" t="s">
        <v>6</v>
      </c>
      <c r="B9" s="5" t="s">
        <v>10</v>
      </c>
      <c r="C9" s="6">
        <v>373</v>
      </c>
    </row>
    <row r="10" spans="1:3" x14ac:dyDescent="0.25">
      <c r="A10" s="4" t="s">
        <v>12</v>
      </c>
      <c r="B10" s="5" t="s">
        <v>10</v>
      </c>
      <c r="C10" s="6">
        <v>19343690.32</v>
      </c>
    </row>
    <row r="11" spans="1:3" x14ac:dyDescent="0.25">
      <c r="A11" s="4" t="s">
        <v>13</v>
      </c>
      <c r="B11" s="5" t="s">
        <v>10</v>
      </c>
      <c r="C11" s="6">
        <v>5574274.6399999997</v>
      </c>
    </row>
    <row r="12" spans="1:3" x14ac:dyDescent="0.25">
      <c r="A12" s="4" t="s">
        <v>14</v>
      </c>
      <c r="B12" s="5" t="s">
        <v>10</v>
      </c>
      <c r="C12" s="6">
        <v>21967432.16</v>
      </c>
    </row>
    <row r="13" spans="1:3" x14ac:dyDescent="0.25">
      <c r="A13" s="4" t="s">
        <v>15</v>
      </c>
      <c r="B13" s="5" t="s">
        <v>10</v>
      </c>
      <c r="C13" s="6">
        <v>822800</v>
      </c>
    </row>
    <row r="14" spans="1:3" x14ac:dyDescent="0.25">
      <c r="A14" s="4" t="s">
        <v>16</v>
      </c>
      <c r="B14" s="5" t="s">
        <v>10</v>
      </c>
      <c r="C14" s="6">
        <v>868838.40000000002</v>
      </c>
    </row>
    <row r="15" spans="1:3" x14ac:dyDescent="0.25">
      <c r="A15" s="4" t="s">
        <v>17</v>
      </c>
      <c r="B15" s="5" t="s">
        <v>10</v>
      </c>
      <c r="C15" s="6">
        <v>7632284</v>
      </c>
    </row>
    <row r="16" spans="1:3" x14ac:dyDescent="0.25">
      <c r="A16" s="4" t="s">
        <v>18</v>
      </c>
      <c r="B16" s="5" t="s">
        <v>10</v>
      </c>
      <c r="C16" s="6">
        <v>9595755</v>
      </c>
    </row>
    <row r="17" spans="1:3" x14ac:dyDescent="0.25">
      <c r="A17" s="4" t="s">
        <v>19</v>
      </c>
      <c r="B17" s="5" t="s">
        <v>10</v>
      </c>
      <c r="C17" s="6">
        <v>5652752.0099999998</v>
      </c>
    </row>
    <row r="18" spans="1:3" x14ac:dyDescent="0.25">
      <c r="A18" s="4" t="s">
        <v>20</v>
      </c>
      <c r="B18" s="5" t="s">
        <v>10</v>
      </c>
      <c r="C18" s="6">
        <v>7959027.5599999996</v>
      </c>
    </row>
    <row r="19" spans="1:3" x14ac:dyDescent="0.25">
      <c r="A19" s="4" t="s">
        <v>21</v>
      </c>
      <c r="B19" s="5" t="s">
        <v>10</v>
      </c>
      <c r="C19" s="6">
        <v>2589400</v>
      </c>
    </row>
    <row r="20" spans="1:3" x14ac:dyDescent="0.25">
      <c r="A20" s="4" t="s">
        <v>22</v>
      </c>
      <c r="B20" s="5" t="s">
        <v>10</v>
      </c>
      <c r="C20" s="6">
        <v>5144601.13</v>
      </c>
    </row>
    <row r="21" spans="1:3" x14ac:dyDescent="0.25">
      <c r="A21" s="4" t="s">
        <v>23</v>
      </c>
      <c r="B21" s="5" t="s">
        <v>10</v>
      </c>
      <c r="C21" s="6">
        <v>8308419.2999999998</v>
      </c>
    </row>
    <row r="22" spans="1:3" ht="13.5" customHeight="1" x14ac:dyDescent="0.25">
      <c r="A22" s="9" t="s">
        <v>5</v>
      </c>
      <c r="B22" s="5" t="s">
        <v>10</v>
      </c>
      <c r="C22" s="2">
        <v>95461374.519999996</v>
      </c>
    </row>
    <row r="23" spans="1:3" x14ac:dyDescent="0.25">
      <c r="B23" s="5" t="s">
        <v>10</v>
      </c>
      <c r="C23" s="8">
        <f>C8+C9+C10+C11+C12+C13+C14+C15+C16+C17+C18+C19+C20+C21-C22</f>
        <v>1934617.0000000149</v>
      </c>
    </row>
    <row r="24" spans="1:3" x14ac:dyDescent="0.25">
      <c r="B24" s="5"/>
      <c r="C24" s="7"/>
    </row>
    <row r="25" spans="1:3" s="1" customFormat="1" x14ac:dyDescent="0.25">
      <c r="A25" s="1" t="s">
        <v>7</v>
      </c>
      <c r="B25" s="10" t="str">
        <f>A4</f>
        <v>27.11.2025.</v>
      </c>
      <c r="C25" s="11"/>
    </row>
    <row r="28" spans="1:3" s="1" customFormat="1" x14ac:dyDescent="0.25">
      <c r="A28" s="12" t="s">
        <v>9</v>
      </c>
      <c r="B28" s="13">
        <f>SUM(B29:B29)</f>
        <v>2100</v>
      </c>
      <c r="C28" s="11"/>
    </row>
    <row r="29" spans="1:3" x14ac:dyDescent="0.25">
      <c r="A29" s="14" t="s">
        <v>24</v>
      </c>
      <c r="B29" s="15">
        <v>2100</v>
      </c>
    </row>
    <row r="30" spans="1:3" s="1" customFormat="1" x14ac:dyDescent="0.25">
      <c r="A30" s="12" t="s">
        <v>25</v>
      </c>
      <c r="B30" s="13">
        <f>SUM(B31:B47)</f>
        <v>19343690.32</v>
      </c>
      <c r="C30" s="11"/>
    </row>
    <row r="31" spans="1:3" x14ac:dyDescent="0.25">
      <c r="A31" s="16" t="s">
        <v>26</v>
      </c>
      <c r="B31" s="17">
        <v>317167.95</v>
      </c>
    </row>
    <row r="32" spans="1:3" x14ac:dyDescent="0.25">
      <c r="A32" s="16" t="s">
        <v>27</v>
      </c>
      <c r="B32" s="17">
        <v>4196808</v>
      </c>
    </row>
    <row r="33" spans="1:3" x14ac:dyDescent="0.25">
      <c r="A33" s="16" t="s">
        <v>28</v>
      </c>
      <c r="B33" s="17">
        <v>3982.44</v>
      </c>
    </row>
    <row r="34" spans="1:3" x14ac:dyDescent="0.25">
      <c r="A34" s="16" t="s">
        <v>29</v>
      </c>
      <c r="B34" s="17">
        <v>45540</v>
      </c>
    </row>
    <row r="35" spans="1:3" x14ac:dyDescent="0.25">
      <c r="A35" s="16" t="s">
        <v>30</v>
      </c>
      <c r="B35" s="17">
        <v>3394157.84</v>
      </c>
    </row>
    <row r="36" spans="1:3" x14ac:dyDescent="0.25">
      <c r="A36" s="16" t="s">
        <v>31</v>
      </c>
      <c r="B36" s="17">
        <v>26070</v>
      </c>
    </row>
    <row r="37" spans="1:3" x14ac:dyDescent="0.25">
      <c r="A37" s="16" t="s">
        <v>32</v>
      </c>
      <c r="B37" s="17">
        <v>236778.08</v>
      </c>
    </row>
    <row r="38" spans="1:3" x14ac:dyDescent="0.25">
      <c r="A38" s="16" t="s">
        <v>33</v>
      </c>
      <c r="B38" s="17">
        <v>1924.26</v>
      </c>
    </row>
    <row r="39" spans="1:3" x14ac:dyDescent="0.25">
      <c r="A39" s="16" t="s">
        <v>34</v>
      </c>
      <c r="B39" s="17">
        <v>100007.6</v>
      </c>
    </row>
    <row r="40" spans="1:3" x14ac:dyDescent="0.25">
      <c r="A40" s="16" t="s">
        <v>35</v>
      </c>
      <c r="B40" s="17">
        <v>89350.14</v>
      </c>
    </row>
    <row r="41" spans="1:3" x14ac:dyDescent="0.25">
      <c r="A41" s="16" t="s">
        <v>36</v>
      </c>
      <c r="B41" s="17">
        <v>1488128.4</v>
      </c>
    </row>
    <row r="42" spans="1:3" x14ac:dyDescent="0.25">
      <c r="A42" s="16" t="s">
        <v>37</v>
      </c>
      <c r="B42" s="17">
        <v>78025.05</v>
      </c>
    </row>
    <row r="43" spans="1:3" x14ac:dyDescent="0.25">
      <c r="A43" s="16" t="s">
        <v>38</v>
      </c>
      <c r="B43" s="17">
        <v>195800</v>
      </c>
    </row>
    <row r="44" spans="1:3" x14ac:dyDescent="0.25">
      <c r="A44" s="16" t="s">
        <v>39</v>
      </c>
      <c r="B44" s="17">
        <v>3153784.56</v>
      </c>
    </row>
    <row r="45" spans="1:3" x14ac:dyDescent="0.25">
      <c r="A45" s="16" t="s">
        <v>40</v>
      </c>
      <c r="B45" s="17">
        <v>4888472.82</v>
      </c>
    </row>
    <row r="46" spans="1:3" x14ac:dyDescent="0.25">
      <c r="A46" s="16" t="s">
        <v>41</v>
      </c>
      <c r="B46" s="17">
        <v>290443.89</v>
      </c>
    </row>
    <row r="47" spans="1:3" x14ac:dyDescent="0.25">
      <c r="A47" s="14" t="s">
        <v>42</v>
      </c>
      <c r="B47" s="15">
        <v>837249.29</v>
      </c>
    </row>
    <row r="48" spans="1:3" s="1" customFormat="1" x14ac:dyDescent="0.25">
      <c r="A48" s="12" t="s">
        <v>43</v>
      </c>
      <c r="B48" s="13">
        <f>SUM(B49:B55)</f>
        <v>5574274.6399999997</v>
      </c>
      <c r="C48" s="11"/>
    </row>
    <row r="49" spans="1:3" x14ac:dyDescent="0.25">
      <c r="A49" s="16" t="s">
        <v>28</v>
      </c>
      <c r="B49" s="17">
        <v>1282113.8</v>
      </c>
    </row>
    <row r="50" spans="1:3" x14ac:dyDescent="0.25">
      <c r="A50" s="16" t="s">
        <v>30</v>
      </c>
      <c r="B50" s="17">
        <v>1393493.2</v>
      </c>
    </row>
    <row r="51" spans="1:3" x14ac:dyDescent="0.25">
      <c r="A51" s="16" t="s">
        <v>36</v>
      </c>
      <c r="B51" s="17">
        <v>293052.09999999998</v>
      </c>
    </row>
    <row r="52" spans="1:3" x14ac:dyDescent="0.25">
      <c r="A52" s="16" t="s">
        <v>38</v>
      </c>
      <c r="B52" s="17">
        <v>43523.48</v>
      </c>
    </row>
    <row r="53" spans="1:3" x14ac:dyDescent="0.25">
      <c r="A53" s="16" t="s">
        <v>39</v>
      </c>
      <c r="B53" s="17">
        <v>1840295.6</v>
      </c>
    </row>
    <row r="54" spans="1:3" x14ac:dyDescent="0.25">
      <c r="A54" s="16" t="s">
        <v>40</v>
      </c>
      <c r="B54" s="17">
        <v>62621.46</v>
      </c>
    </row>
    <row r="55" spans="1:3" x14ac:dyDescent="0.25">
      <c r="A55" s="14" t="s">
        <v>42</v>
      </c>
      <c r="B55" s="15">
        <v>659175</v>
      </c>
    </row>
    <row r="56" spans="1:3" s="1" customFormat="1" x14ac:dyDescent="0.25">
      <c r="A56" s="12" t="s">
        <v>44</v>
      </c>
      <c r="B56" s="13">
        <f>SUM(B57:B65)</f>
        <v>21967432.16</v>
      </c>
      <c r="C56" s="11"/>
    </row>
    <row r="57" spans="1:3" x14ac:dyDescent="0.25">
      <c r="A57" s="16" t="s">
        <v>30</v>
      </c>
      <c r="B57" s="17">
        <v>1076635.48</v>
      </c>
    </row>
    <row r="58" spans="1:3" x14ac:dyDescent="0.25">
      <c r="A58" s="16" t="s">
        <v>45</v>
      </c>
      <c r="B58" s="17">
        <v>329320.2</v>
      </c>
    </row>
    <row r="59" spans="1:3" x14ac:dyDescent="0.25">
      <c r="A59" s="16" t="s">
        <v>33</v>
      </c>
      <c r="B59" s="17">
        <v>613784.6</v>
      </c>
    </row>
    <row r="60" spans="1:3" x14ac:dyDescent="0.25">
      <c r="A60" s="16" t="s">
        <v>36</v>
      </c>
      <c r="B60" s="17">
        <v>1812478.01</v>
      </c>
    </row>
    <row r="61" spans="1:3" x14ac:dyDescent="0.25">
      <c r="A61" s="16" t="s">
        <v>37</v>
      </c>
      <c r="B61" s="17">
        <v>11513101.6</v>
      </c>
    </row>
    <row r="62" spans="1:3" x14ac:dyDescent="0.25">
      <c r="A62" s="16" t="s">
        <v>39</v>
      </c>
      <c r="B62" s="17">
        <v>3805700.54</v>
      </c>
    </row>
    <row r="63" spans="1:3" x14ac:dyDescent="0.25">
      <c r="A63" s="16" t="s">
        <v>40</v>
      </c>
      <c r="B63" s="17">
        <v>96379.8</v>
      </c>
    </row>
    <row r="64" spans="1:3" x14ac:dyDescent="0.25">
      <c r="A64" s="16" t="s">
        <v>41</v>
      </c>
      <c r="B64" s="17">
        <v>287358.71999999997</v>
      </c>
    </row>
    <row r="65" spans="1:3" x14ac:dyDescent="0.25">
      <c r="A65" s="14" t="s">
        <v>42</v>
      </c>
      <c r="B65" s="15">
        <v>2432673.21</v>
      </c>
    </row>
    <row r="66" spans="1:3" s="1" customFormat="1" x14ac:dyDescent="0.25">
      <c r="A66" s="12" t="s">
        <v>46</v>
      </c>
      <c r="B66" s="13">
        <f>SUM(B67)</f>
        <v>822800</v>
      </c>
      <c r="C66" s="11"/>
    </row>
    <row r="67" spans="1:3" x14ac:dyDescent="0.25">
      <c r="A67" s="14" t="s">
        <v>45</v>
      </c>
      <c r="B67" s="15">
        <v>822800</v>
      </c>
    </row>
    <row r="68" spans="1:3" s="1" customFormat="1" x14ac:dyDescent="0.25">
      <c r="A68" s="12" t="s">
        <v>47</v>
      </c>
      <c r="B68" s="13">
        <f>SUM(B69)</f>
        <v>868838.40000000002</v>
      </c>
      <c r="C68" s="11"/>
    </row>
    <row r="69" spans="1:3" x14ac:dyDescent="0.25">
      <c r="A69" s="16" t="s">
        <v>48</v>
      </c>
      <c r="B69" s="17">
        <v>868838.40000000002</v>
      </c>
    </row>
    <row r="70" spans="1:3" s="1" customFormat="1" x14ac:dyDescent="0.25">
      <c r="A70" s="12" t="s">
        <v>49</v>
      </c>
      <c r="B70" s="13">
        <f>SUM(B71:B73)</f>
        <v>7632284</v>
      </c>
      <c r="C70" s="11"/>
    </row>
    <row r="71" spans="1:3" x14ac:dyDescent="0.25">
      <c r="A71" s="16" t="s">
        <v>48</v>
      </c>
      <c r="B71" s="17">
        <v>5588077</v>
      </c>
    </row>
    <row r="72" spans="1:3" x14ac:dyDescent="0.25">
      <c r="A72" s="16" t="s">
        <v>50</v>
      </c>
      <c r="B72" s="17">
        <v>155232</v>
      </c>
    </row>
    <row r="73" spans="1:3" x14ac:dyDescent="0.25">
      <c r="A73" s="14" t="s">
        <v>51</v>
      </c>
      <c r="B73" s="15">
        <v>1888975</v>
      </c>
    </row>
    <row r="74" spans="1:3" s="1" customFormat="1" x14ac:dyDescent="0.25">
      <c r="A74" s="12" t="s">
        <v>52</v>
      </c>
      <c r="B74" s="13">
        <f>SUM(B75:B77)</f>
        <v>9595755</v>
      </c>
      <c r="C74" s="11"/>
    </row>
    <row r="75" spans="1:3" x14ac:dyDescent="0.25">
      <c r="A75" s="16" t="s">
        <v>53</v>
      </c>
      <c r="B75" s="17">
        <v>2076525</v>
      </c>
    </row>
    <row r="76" spans="1:3" x14ac:dyDescent="0.25">
      <c r="A76" s="16" t="s">
        <v>54</v>
      </c>
      <c r="B76" s="17">
        <v>990495</v>
      </c>
    </row>
    <row r="77" spans="1:3" x14ac:dyDescent="0.25">
      <c r="A77" s="14" t="s">
        <v>41</v>
      </c>
      <c r="B77" s="15">
        <v>6528735</v>
      </c>
    </row>
    <row r="78" spans="1:3" s="1" customFormat="1" x14ac:dyDescent="0.25">
      <c r="A78" s="12" t="s">
        <v>55</v>
      </c>
      <c r="B78" s="13">
        <f>SUM(B79)</f>
        <v>5652752.0099999998</v>
      </c>
      <c r="C78" s="11"/>
    </row>
    <row r="79" spans="1:3" x14ac:dyDescent="0.25">
      <c r="A79" s="14" t="s">
        <v>56</v>
      </c>
      <c r="B79" s="15">
        <v>5652752.0099999998</v>
      </c>
    </row>
    <row r="80" spans="1:3" s="1" customFormat="1" x14ac:dyDescent="0.25">
      <c r="A80" s="12" t="s">
        <v>57</v>
      </c>
      <c r="B80" s="13">
        <f>SUM(B81:B87)</f>
        <v>7959027.5599999996</v>
      </c>
      <c r="C80" s="11"/>
    </row>
    <row r="81" spans="1:3" x14ac:dyDescent="0.25">
      <c r="A81" s="16" t="s">
        <v>30</v>
      </c>
      <c r="B81" s="17">
        <v>151694.39999999999</v>
      </c>
    </row>
    <row r="82" spans="1:3" x14ac:dyDescent="0.25">
      <c r="A82" s="16" t="s">
        <v>58</v>
      </c>
      <c r="B82" s="17">
        <v>2526319.4</v>
      </c>
    </row>
    <row r="83" spans="1:3" x14ac:dyDescent="0.25">
      <c r="A83" s="16" t="s">
        <v>53</v>
      </c>
      <c r="B83" s="17">
        <v>2252754.9</v>
      </c>
    </row>
    <row r="84" spans="1:3" x14ac:dyDescent="0.25">
      <c r="A84" s="16" t="s">
        <v>59</v>
      </c>
      <c r="B84" s="17">
        <v>78078</v>
      </c>
    </row>
    <row r="85" spans="1:3" x14ac:dyDescent="0.25">
      <c r="A85" s="16" t="s">
        <v>36</v>
      </c>
      <c r="B85" s="17">
        <v>197670</v>
      </c>
    </row>
    <row r="86" spans="1:3" x14ac:dyDescent="0.25">
      <c r="A86" s="16" t="s">
        <v>41</v>
      </c>
      <c r="B86" s="17">
        <v>2742811.5</v>
      </c>
    </row>
    <row r="87" spans="1:3" x14ac:dyDescent="0.25">
      <c r="A87" s="14" t="s">
        <v>42</v>
      </c>
      <c r="B87" s="15">
        <v>9699.36</v>
      </c>
    </row>
    <row r="88" spans="1:3" s="1" customFormat="1" x14ac:dyDescent="0.25">
      <c r="A88" s="12" t="s">
        <v>60</v>
      </c>
      <c r="B88" s="13">
        <f>SUM(B89:B92)</f>
        <v>2589400</v>
      </c>
      <c r="C88" s="11"/>
    </row>
    <row r="89" spans="1:3" x14ac:dyDescent="0.25">
      <c r="A89" s="16" t="s">
        <v>61</v>
      </c>
      <c r="B89" s="17">
        <v>710600</v>
      </c>
    </row>
    <row r="90" spans="1:3" x14ac:dyDescent="0.25">
      <c r="A90" s="16" t="s">
        <v>62</v>
      </c>
      <c r="B90" s="17">
        <v>83600</v>
      </c>
    </row>
    <row r="91" spans="1:3" x14ac:dyDescent="0.25">
      <c r="A91" s="16" t="s">
        <v>41</v>
      </c>
      <c r="B91" s="17">
        <v>1210000</v>
      </c>
    </row>
    <row r="92" spans="1:3" x14ac:dyDescent="0.25">
      <c r="A92" s="14" t="s">
        <v>63</v>
      </c>
      <c r="B92" s="15">
        <v>585200</v>
      </c>
    </row>
    <row r="93" spans="1:3" s="1" customFormat="1" x14ac:dyDescent="0.25">
      <c r="A93" s="12" t="s">
        <v>64</v>
      </c>
      <c r="B93" s="13">
        <f>SUM(B94:B114)</f>
        <v>5144601.13</v>
      </c>
      <c r="C93" s="11"/>
    </row>
    <row r="94" spans="1:3" x14ac:dyDescent="0.25">
      <c r="A94" s="16" t="s">
        <v>65</v>
      </c>
      <c r="B94" s="17">
        <v>96000</v>
      </c>
    </row>
    <row r="95" spans="1:3" x14ac:dyDescent="0.25">
      <c r="A95" s="16" t="s">
        <v>66</v>
      </c>
      <c r="B95" s="17">
        <v>21168</v>
      </c>
    </row>
    <row r="96" spans="1:3" x14ac:dyDescent="0.25">
      <c r="A96" s="16" t="s">
        <v>30</v>
      </c>
      <c r="B96" s="17">
        <v>490333.68</v>
      </c>
    </row>
    <row r="97" spans="1:2" x14ac:dyDescent="0.25">
      <c r="A97" s="16" t="s">
        <v>67</v>
      </c>
      <c r="B97" s="17">
        <v>36288</v>
      </c>
    </row>
    <row r="98" spans="1:2" x14ac:dyDescent="0.25">
      <c r="A98" s="16" t="s">
        <v>68</v>
      </c>
      <c r="B98" s="17">
        <v>19800</v>
      </c>
    </row>
    <row r="99" spans="1:2" x14ac:dyDescent="0.25">
      <c r="A99" s="16" t="s">
        <v>69</v>
      </c>
      <c r="B99" s="17">
        <v>52920</v>
      </c>
    </row>
    <row r="100" spans="1:2" x14ac:dyDescent="0.25">
      <c r="A100" s="16" t="s">
        <v>50</v>
      </c>
      <c r="B100" s="17">
        <v>1142180</v>
      </c>
    </row>
    <row r="101" spans="1:2" x14ac:dyDescent="0.25">
      <c r="A101" s="16" t="s">
        <v>70</v>
      </c>
      <c r="B101" s="17">
        <v>90659</v>
      </c>
    </row>
    <row r="102" spans="1:2" x14ac:dyDescent="0.25">
      <c r="A102" s="16" t="s">
        <v>61</v>
      </c>
      <c r="B102" s="17">
        <v>42264</v>
      </c>
    </row>
    <row r="103" spans="1:2" x14ac:dyDescent="0.25">
      <c r="A103" s="16" t="s">
        <v>71</v>
      </c>
      <c r="B103" s="17">
        <v>729600</v>
      </c>
    </row>
    <row r="104" spans="1:2" x14ac:dyDescent="0.25">
      <c r="A104" s="16" t="s">
        <v>32</v>
      </c>
      <c r="B104" s="17">
        <v>694452</v>
      </c>
    </row>
    <row r="105" spans="1:2" x14ac:dyDescent="0.25">
      <c r="A105" s="16" t="s">
        <v>33</v>
      </c>
      <c r="B105" s="17">
        <v>147444</v>
      </c>
    </row>
    <row r="106" spans="1:2" x14ac:dyDescent="0.25">
      <c r="A106" s="16" t="s">
        <v>36</v>
      </c>
      <c r="B106" s="17">
        <v>37296</v>
      </c>
    </row>
    <row r="107" spans="1:2" x14ac:dyDescent="0.25">
      <c r="A107" s="16" t="s">
        <v>72</v>
      </c>
      <c r="B107" s="17">
        <v>26820</v>
      </c>
    </row>
    <row r="108" spans="1:2" x14ac:dyDescent="0.25">
      <c r="A108" s="16" t="s">
        <v>73</v>
      </c>
      <c r="B108" s="17">
        <v>156420</v>
      </c>
    </row>
    <row r="109" spans="1:2" x14ac:dyDescent="0.25">
      <c r="A109" s="16" t="s">
        <v>39</v>
      </c>
      <c r="B109" s="17">
        <v>128847.6</v>
      </c>
    </row>
    <row r="110" spans="1:2" x14ac:dyDescent="0.25">
      <c r="A110" s="16" t="s">
        <v>74</v>
      </c>
      <c r="B110" s="17">
        <v>85590</v>
      </c>
    </row>
    <row r="111" spans="1:2" x14ac:dyDescent="0.25">
      <c r="A111" s="16" t="s">
        <v>40</v>
      </c>
      <c r="B111" s="17">
        <v>1011848.85</v>
      </c>
    </row>
    <row r="112" spans="1:2" x14ac:dyDescent="0.25">
      <c r="A112" s="16" t="s">
        <v>75</v>
      </c>
      <c r="B112" s="17">
        <v>91960</v>
      </c>
    </row>
    <row r="113" spans="1:3" x14ac:dyDescent="0.25">
      <c r="A113" s="16" t="s">
        <v>76</v>
      </c>
      <c r="B113" s="17">
        <v>5772</v>
      </c>
    </row>
    <row r="114" spans="1:3" x14ac:dyDescent="0.25">
      <c r="A114" s="14" t="s">
        <v>77</v>
      </c>
      <c r="B114" s="15">
        <v>36938</v>
      </c>
    </row>
    <row r="115" spans="1:3" s="1" customFormat="1" x14ac:dyDescent="0.25">
      <c r="A115" s="12" t="s">
        <v>78</v>
      </c>
      <c r="B115" s="13">
        <f>SUM(B116:B118)</f>
        <v>8308419.3000000007</v>
      </c>
      <c r="C115" s="11"/>
    </row>
    <row r="116" spans="1:3" x14ac:dyDescent="0.25">
      <c r="A116" s="16" t="s">
        <v>79</v>
      </c>
      <c r="B116" s="17">
        <v>1604004</v>
      </c>
    </row>
    <row r="117" spans="1:3" x14ac:dyDescent="0.25">
      <c r="A117" s="16" t="s">
        <v>54</v>
      </c>
      <c r="B117" s="17">
        <v>3222257.7</v>
      </c>
    </row>
    <row r="118" spans="1:3" x14ac:dyDescent="0.25">
      <c r="A118" s="14" t="s">
        <v>80</v>
      </c>
      <c r="B118" s="15">
        <v>3482157.6</v>
      </c>
    </row>
    <row r="119" spans="1:3" x14ac:dyDescent="0.25">
      <c r="B119" s="10">
        <f>B115+B93+B88+B80+B78+B74+B70+B68+B66+B56+B48+B30+B28</f>
        <v>95461374.520000011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2025-11-28T06:12:28Z</dcterms:modified>
</cp:coreProperties>
</file>